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30" yWindow="60" windowWidth="19420" windowHeight="11020"/>
  </bookViews>
  <sheets>
    <sheet name="Aide exceptionnelle" sheetId="6" r:id="rId1"/>
  </sheets>
  <calcPr calcId="145621"/>
</workbook>
</file>

<file path=xl/calcChain.xml><?xml version="1.0" encoding="utf-8"?>
<calcChain xmlns="http://schemas.openxmlformats.org/spreadsheetml/2006/main">
  <c r="T11" i="6" l="1"/>
  <c r="T10" i="6"/>
  <c r="T9" i="6"/>
  <c r="T8" i="6"/>
  <c r="T7" i="6"/>
  <c r="T6" i="6"/>
  <c r="L6" i="6"/>
  <c r="K6" i="6"/>
  <c r="J11" i="6"/>
  <c r="J10" i="6"/>
  <c r="J9" i="6"/>
  <c r="J8" i="6"/>
  <c r="J7" i="6"/>
  <c r="J6" i="6"/>
  <c r="J12" i="6"/>
  <c r="M6" i="6"/>
  <c r="P6" i="6" s="1"/>
  <c r="S6" i="6" l="1"/>
  <c r="W6" i="6" s="1"/>
  <c r="N6" i="6"/>
  <c r="Q6" i="6" s="1"/>
  <c r="U6" i="6" s="1"/>
  <c r="O6" i="6"/>
  <c r="R6" i="6" s="1"/>
  <c r="V6" i="6" s="1"/>
  <c r="T12" i="6"/>
  <c r="X6" i="6" l="1"/>
</calcChain>
</file>

<file path=xl/sharedStrings.xml><?xml version="1.0" encoding="utf-8"?>
<sst xmlns="http://schemas.openxmlformats.org/spreadsheetml/2006/main" count="36" uniqueCount="32">
  <si>
    <t>PERTE</t>
  </si>
  <si>
    <t>POURCENTAGE DE PERTE</t>
  </si>
  <si>
    <t>sur moyenne 2017-2019</t>
  </si>
  <si>
    <t>sur 2019</t>
  </si>
  <si>
    <t>sur perte 2017-2019</t>
  </si>
  <si>
    <t>sur perte 2019</t>
  </si>
  <si>
    <t>MARS</t>
  </si>
  <si>
    <t>AVRIL</t>
  </si>
  <si>
    <t>MAI</t>
  </si>
  <si>
    <t>JUIN</t>
  </si>
  <si>
    <t>JANVIER</t>
  </si>
  <si>
    <t>FEVRIER</t>
  </si>
  <si>
    <t>PLAFOND mensuel</t>
  </si>
  <si>
    <t>MONTANT DE L'AIDE RETENU</t>
  </si>
  <si>
    <t>CALCUL DES AIDES POSSIBLES</t>
  </si>
  <si>
    <t>Auteur en début d'activité</t>
  </si>
  <si>
    <t>sur perte Auteur en début d'activité</t>
  </si>
  <si>
    <t>Période</t>
  </si>
  <si>
    <t>Total revenus pris en compte pour calculer la perte</t>
  </si>
  <si>
    <t>Redditions comptes sur droits d'auteur 2020 et 
à-valoirs</t>
  </si>
  <si>
    <t>Autres revenus d'auteur 
du livre</t>
  </si>
  <si>
    <t>REVENUS BRUTS LIES A VOTRE ACTIVITE D'AUTEUR DE LIVRE (1)</t>
  </si>
  <si>
    <t>(1) Le seuil d'éligibilité au dispositif est fixé à 3 000 € de revenus bruts : soit sur la moyenne des années 2017 à 2019, soit sur les revenus 2019, soit, à titre dérogatoire, sur le cumul des années 2019 et 2020 pour les auteurs en début d'activité.</t>
  </si>
  <si>
    <t>REVENUS BRUTS 2021 LIES A VOTRE ACTIVITE D'AUTEUR DE LIVRE</t>
  </si>
  <si>
    <t>BASE DE CALCUL DE LA PERTE A PARTIR DES REVENUS RENSEIGNES</t>
  </si>
  <si>
    <t>(2) Attention, l'aide exceptionnelle n'est pas cumulable avec le Fonds de solidarité pour un même mois.</t>
  </si>
  <si>
    <r>
      <t xml:space="preserve">Pour les auteurs en début d'activité préciser l'année de la première publication </t>
    </r>
    <r>
      <rPr>
        <b/>
        <sz val="11"/>
        <color rgb="FFFF0000"/>
        <rFont val="Calibri"/>
        <family val="2"/>
        <scheme val="minor"/>
      </rPr>
      <t>(</t>
    </r>
    <r>
      <rPr>
        <b/>
        <u/>
        <sz val="11"/>
        <color rgb="FFFF0000"/>
        <rFont val="Calibri"/>
        <family val="2"/>
        <scheme val="minor"/>
      </rPr>
      <t>2019 ou 2020 uniquement</t>
    </r>
    <r>
      <rPr>
        <b/>
        <sz val="11"/>
        <color rgb="FFFF0000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</si>
  <si>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 xml:space="preserve">Demande de l'aide exceptionnelle 
CNL (2)
</t>
    </r>
    <r>
      <rPr>
        <b/>
        <u/>
        <sz val="11"/>
        <color rgb="FFFF0000"/>
        <rFont val="Calibri"/>
        <family val="2"/>
        <scheme val="minor"/>
      </rPr>
      <t>saisir OUI ou NON</t>
    </r>
  </si>
  <si>
    <t>seules les cases blanches sont à renseigner</t>
  </si>
  <si>
    <t xml:space="preserve">Simulateur de l'aide exceptionnelle du CNL destinée aux auteurs ayant publié au moins un ouvrage à compte d'éditeur entre 2017 et 2020 </t>
  </si>
  <si>
    <t>Moyenne des années 2017, 2018, 2019 proratisée au nombre de mois pris en compte</t>
  </si>
  <si>
    <r>
      <rPr>
        <b/>
        <sz val="11"/>
        <color theme="1"/>
        <rFont val="Calibri"/>
        <family val="2"/>
        <scheme val="minor"/>
      </rPr>
      <t xml:space="preserve">OU
</t>
    </r>
    <r>
      <rPr>
        <sz val="11"/>
        <color theme="1"/>
        <rFont val="Calibri"/>
        <family val="2"/>
        <scheme val="minor"/>
      </rPr>
      <t>Année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2019 proratisée au nombre de mois pris en compte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</si>
</sst>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3" borderId="5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5" fontId="0" fillId="2" borderId="5" xfId="0" applyNumberFormat="1" applyFill="1" applyBorder="1"/>
    <xf numFmtId="0" fontId="0" fillId="4" borderId="5" xfId="0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/>
    <xf numFmtId="0" fontId="0" fillId="0" borderId="0" xfId="0" applyBorder="1"/>
    <xf numFmtId="0" fontId="2" fillId="6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/>
    <xf numFmtId="165" fontId="2" fillId="2" borderId="5" xfId="0" applyNumberFormat="1" applyFont="1" applyFill="1" applyBorder="1"/>
    <xf numFmtId="11" fontId="0" fillId="0" borderId="0" xfId="0" applyNumberFormat="1"/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0" fillId="0" borderId="0" xfId="0" applyFont="1"/>
    <xf numFmtId="0" fontId="0" fillId="2" borderId="4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165" fontId="0" fillId="2" borderId="3" xfId="1" applyNumberFormat="1" applyFont="1" applyFill="1" applyBorder="1"/>
    <xf numFmtId="164" fontId="1" fillId="0" borderId="11" xfId="1" applyNumberFormat="1" applyFont="1" applyBorder="1"/>
    <xf numFmtId="164" fontId="0" fillId="0" borderId="11" xfId="1" applyNumberFormat="1" applyFont="1" applyBorder="1" applyAlignment="1">
      <alignment horizontal="center"/>
    </xf>
    <xf numFmtId="0" fontId="0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6" fontId="4" fillId="4" borderId="4" xfId="2" applyNumberFormat="1" applyFont="1" applyFill="1" applyBorder="1" applyAlignment="1">
      <alignment horizontal="right" vertical="center"/>
    </xf>
    <xf numFmtId="166" fontId="4" fillId="4" borderId="7" xfId="2" applyNumberFormat="1" applyFont="1" applyFill="1" applyBorder="1" applyAlignment="1">
      <alignment horizontal="right" vertical="center"/>
    </xf>
    <xf numFmtId="166" fontId="4" fillId="4" borderId="6" xfId="2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6" fontId="0" fillId="3" borderId="4" xfId="2" applyNumberFormat="1" applyFont="1" applyFill="1" applyBorder="1" applyAlignment="1">
      <alignment horizontal="right" vertical="center"/>
    </xf>
    <xf numFmtId="166" fontId="0" fillId="3" borderId="7" xfId="2" applyNumberFormat="1" applyFont="1" applyFill="1" applyBorder="1" applyAlignment="1">
      <alignment horizontal="right" vertical="center"/>
    </xf>
    <xf numFmtId="166" fontId="0" fillId="3" borderId="6" xfId="2" applyNumberFormat="1" applyFont="1" applyFill="1" applyBorder="1" applyAlignment="1">
      <alignment horizontal="right" vertical="center"/>
    </xf>
    <xf numFmtId="166" fontId="4" fillId="6" borderId="4" xfId="2" applyNumberFormat="1" applyFont="1" applyFill="1" applyBorder="1" applyAlignment="1">
      <alignment horizontal="right" vertical="center"/>
    </xf>
    <xf numFmtId="166" fontId="4" fillId="6" borderId="7" xfId="2" applyNumberFormat="1" applyFont="1" applyFill="1" applyBorder="1" applyAlignment="1">
      <alignment horizontal="right" vertical="center"/>
    </xf>
    <xf numFmtId="166" fontId="4" fillId="6" borderId="6" xfId="2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left" vertical="center"/>
    </xf>
    <xf numFmtId="164" fontId="4" fillId="3" borderId="7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164" fontId="4" fillId="4" borderId="4" xfId="0" applyNumberFormat="1" applyFont="1" applyFill="1" applyBorder="1" applyAlignment="1">
      <alignment horizontal="left" vertical="center"/>
    </xf>
    <xf numFmtId="164" fontId="4" fillId="4" borderId="7" xfId="0" applyNumberFormat="1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left" vertical="center"/>
    </xf>
    <xf numFmtId="164" fontId="4" fillId="6" borderId="4" xfId="0" applyNumberFormat="1" applyFont="1" applyFill="1" applyBorder="1" applyAlignment="1">
      <alignment horizontal="left" vertical="center"/>
    </xf>
    <xf numFmtId="164" fontId="4" fillId="6" borderId="7" xfId="0" applyNumberFormat="1" applyFont="1" applyFill="1" applyBorder="1" applyAlignment="1">
      <alignment horizontal="left" vertical="center"/>
    </xf>
    <xf numFmtId="164" fontId="4" fillId="6" borderId="6" xfId="0" applyNumberFormat="1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left" vertical="center"/>
    </xf>
    <xf numFmtId="164" fontId="0" fillId="3" borderId="7" xfId="1" applyNumberFormat="1" applyFont="1" applyFill="1" applyBorder="1" applyAlignment="1">
      <alignment horizontal="left" vertical="center"/>
    </xf>
    <xf numFmtId="164" fontId="0" fillId="3" borderId="6" xfId="1" applyNumberFormat="1" applyFont="1" applyFill="1" applyBorder="1" applyAlignment="1">
      <alignment horizontal="left" vertical="center"/>
    </xf>
    <xf numFmtId="164" fontId="0" fillId="4" borderId="4" xfId="1" applyNumberFormat="1" applyFont="1" applyFill="1" applyBorder="1" applyAlignment="1">
      <alignment horizontal="left" vertical="center"/>
    </xf>
    <xf numFmtId="164" fontId="0" fillId="4" borderId="7" xfId="1" applyNumberFormat="1" applyFont="1" applyFill="1" applyBorder="1" applyAlignment="1">
      <alignment horizontal="left" vertical="center"/>
    </xf>
    <xf numFmtId="164" fontId="0" fillId="4" borderId="6" xfId="1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164" fontId="0" fillId="6" borderId="4" xfId="1" applyNumberFormat="1" applyFont="1" applyFill="1" applyBorder="1" applyAlignment="1">
      <alignment horizontal="left" vertical="center"/>
    </xf>
    <xf numFmtId="164" fontId="0" fillId="6" borderId="7" xfId="1" applyNumberFormat="1" applyFont="1" applyFill="1" applyBorder="1" applyAlignment="1">
      <alignment horizontal="left" vertical="center"/>
    </xf>
    <xf numFmtId="164" fontId="0" fillId="6" borderId="6" xfId="1" applyNumberFormat="1" applyFont="1" applyFill="1" applyBorder="1" applyAlignment="1">
      <alignment horizontal="left" vertical="center"/>
    </xf>
  </cellXfs>
  <cellStyles count="3">
    <cellStyle name="Monétaire" xfId="1" builtinId="4"/>
    <cellStyle name="Normal" xfId="0" builtinId="0"/>
    <cellStyle name="Pourcentage" xfId="2" builtinId="5"/>
  </cellStyles>
  <dxfs count="3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selection activeCell="B4" sqref="B4:E4"/>
    </sheetView>
  </sheetViews>
  <sheetFormatPr baseColWidth="10" defaultColWidth="11.54296875" defaultRowHeight="14.5" x14ac:dyDescent="0.35"/>
  <cols>
    <col min="1" max="1" width="12.453125" customWidth="1"/>
    <col min="2" max="5" width="11.453125"/>
    <col min="6" max="6" width="11.54296875" style="6"/>
    <col min="7" max="7" width="10.90625" style="6" bestFit="1" customWidth="1"/>
    <col min="8" max="8" width="11.54296875" style="6"/>
    <col min="9" max="9" width="13.36328125" style="6" customWidth="1"/>
    <col min="10" max="15" width="11.453125"/>
    <col min="16" max="16" width="11.54296875" style="7"/>
    <col min="17" max="18" width="11.453125"/>
    <col min="19" max="19" width="11.54296875" style="7"/>
    <col min="20" max="22" width="11.453125"/>
    <col min="23" max="23" width="11.54296875" style="7"/>
    <col min="24" max="24" width="11.453125" customWidth="1"/>
    <col min="25" max="16384" width="11.54296875" style="8"/>
  </cols>
  <sheetData>
    <row r="1" spans="1:24" ht="23.5" x14ac:dyDescent="0.55000000000000004">
      <c r="A1" s="16" t="s">
        <v>29</v>
      </c>
    </row>
    <row r="2" spans="1:24" ht="23.5" x14ac:dyDescent="0.55000000000000004">
      <c r="A2" s="23" t="s">
        <v>28</v>
      </c>
    </row>
    <row r="3" spans="1:24" ht="15" x14ac:dyDescent="0.25">
      <c r="A3" s="8"/>
    </row>
    <row r="4" spans="1:24" s="14" customFormat="1" ht="65" customHeight="1" x14ac:dyDescent="0.35">
      <c r="A4" s="68" t="s">
        <v>26</v>
      </c>
      <c r="B4" s="70" t="s">
        <v>21</v>
      </c>
      <c r="C4" s="71"/>
      <c r="D4" s="71"/>
      <c r="E4" s="72"/>
      <c r="F4" s="73" t="s">
        <v>23</v>
      </c>
      <c r="G4" s="74"/>
      <c r="H4" s="74"/>
      <c r="I4" s="74"/>
      <c r="J4" s="75"/>
      <c r="K4" s="70" t="s">
        <v>24</v>
      </c>
      <c r="L4" s="71"/>
      <c r="M4" s="72"/>
      <c r="N4" s="73" t="s">
        <v>0</v>
      </c>
      <c r="O4" s="74"/>
      <c r="P4" s="75"/>
      <c r="Q4" s="31" t="s">
        <v>1</v>
      </c>
      <c r="R4" s="32"/>
      <c r="S4" s="33"/>
      <c r="T4" s="37" t="s">
        <v>12</v>
      </c>
      <c r="U4" s="39" t="s">
        <v>14</v>
      </c>
      <c r="V4" s="40"/>
      <c r="W4" s="41"/>
      <c r="X4" s="42" t="s">
        <v>13</v>
      </c>
    </row>
    <row r="5" spans="1:24" s="14" customFormat="1" ht="116.5" thickBot="1" x14ac:dyDescent="0.4">
      <c r="A5" s="69"/>
      <c r="B5" s="24">
        <v>2017</v>
      </c>
      <c r="C5" s="24">
        <v>2018</v>
      </c>
      <c r="D5" s="24">
        <v>2019</v>
      </c>
      <c r="E5" s="24">
        <v>2020</v>
      </c>
      <c r="F5" s="21" t="s">
        <v>17</v>
      </c>
      <c r="G5" s="29" t="s">
        <v>19</v>
      </c>
      <c r="H5" s="29" t="s">
        <v>20</v>
      </c>
      <c r="I5" s="30" t="s">
        <v>27</v>
      </c>
      <c r="J5" s="22" t="s">
        <v>18</v>
      </c>
      <c r="K5" s="1" t="s">
        <v>30</v>
      </c>
      <c r="L5" s="5" t="s">
        <v>31</v>
      </c>
      <c r="M5" s="10" t="s">
        <v>15</v>
      </c>
      <c r="N5" s="2" t="s">
        <v>2</v>
      </c>
      <c r="O5" s="3" t="s">
        <v>3</v>
      </c>
      <c r="P5" s="9" t="s">
        <v>15</v>
      </c>
      <c r="Q5" s="2" t="s">
        <v>2</v>
      </c>
      <c r="R5" s="3" t="s">
        <v>3</v>
      </c>
      <c r="S5" s="9" t="s">
        <v>15</v>
      </c>
      <c r="T5" s="38"/>
      <c r="U5" s="11" t="s">
        <v>4</v>
      </c>
      <c r="V5" s="12" t="s">
        <v>5</v>
      </c>
      <c r="W5" s="13" t="s">
        <v>16</v>
      </c>
      <c r="X5" s="43"/>
    </row>
    <row r="6" spans="1:24" s="14" customFormat="1" ht="15" thickBot="1" x14ac:dyDescent="0.4">
      <c r="A6" s="76"/>
      <c r="B6" s="79"/>
      <c r="C6" s="79"/>
      <c r="D6" s="79"/>
      <c r="E6" s="79"/>
      <c r="F6" s="25" t="s">
        <v>10</v>
      </c>
      <c r="G6" s="27"/>
      <c r="H6" s="27"/>
      <c r="I6" s="28"/>
      <c r="J6" s="26">
        <f>IF(I6="oui",G6/2+H6,0)</f>
        <v>0</v>
      </c>
      <c r="K6" s="62">
        <f>IF(A6&gt;2018,"Non éligible",((B6+C6+D6)/3)/12*COUNTIF(I6:I11,"oui"))</f>
        <v>0</v>
      </c>
      <c r="L6" s="65">
        <f>IF(A6=2020,"Non éligible",D6/12*COUNTIF(I6:I11,"oui"))</f>
        <v>0</v>
      </c>
      <c r="M6" s="82" t="str">
        <f>IF(A6&lt;2019,"Non éligible",IF(A6=2020,E6,D6+E6))</f>
        <v>Non éligible</v>
      </c>
      <c r="N6" s="62">
        <f>IF(A6&gt;2018,"Non éligible",IF(K6-J12&lt;0,0,K6-J12))</f>
        <v>0</v>
      </c>
      <c r="O6" s="65">
        <f>IF(A6=2020,"Non éligible",IF(L6-J12&lt;0,0,L6-J12))</f>
        <v>0</v>
      </c>
      <c r="P6" s="82" t="str">
        <f>IF(A6&lt;2019,"Non éligible",IF(M6-J12&lt;0,0,M6-J12))</f>
        <v>Non éligible</v>
      </c>
      <c r="Q6" s="44" t="e">
        <f>IF(A6&gt;2018,"Non éligible",N6/K6)</f>
        <v>#DIV/0!</v>
      </c>
      <c r="R6" s="34" t="e">
        <f>IF(A6=2020,"Non éligible",O6/L6)</f>
        <v>#DIV/0!</v>
      </c>
      <c r="S6" s="47" t="str">
        <f>IF(A6&lt;2019,"Non éligible",P6/M6)</f>
        <v>Non éligible</v>
      </c>
      <c r="T6" s="4">
        <f>IF(I6="oui",1500,0)</f>
        <v>0</v>
      </c>
      <c r="U6" s="50" t="e">
        <f>IF(A6&gt;2018,"Non éligible",IF(AVERAGE(B6:D11)&lt;3000,"Non éligible",IF(Q6&lt;0.4,"Non éligible",IF(N6&gt;SUM($T6:$T11),SUM($T6:$T11),N6))))</f>
        <v>#DIV/0!</v>
      </c>
      <c r="V6" s="53" t="str">
        <f>IF(A6=2020,"Non éligible",IF(D6&lt;3000,"Non éligible",IF(R6&lt;0.4,"Non éligible",IF(O6&gt;SUM($T6:$T11),SUM($T6:$T11),O6))))</f>
        <v>Non éligible</v>
      </c>
      <c r="W6" s="56" t="str">
        <f>IF(A6&lt;2019,"Non éligible",IF(D6+E6&lt;3000,"Non éligible",IF(S6&lt;0.4,"Non éligible",IF(P6&gt;SUM($T6:$T11),SUM($T6:$T11),P6))))</f>
        <v>Non éligible</v>
      </c>
      <c r="X6" s="59" t="e">
        <f>IF(A6&lt;2019,MAX(U6,V6),MAX(W6))</f>
        <v>#DIV/0!</v>
      </c>
    </row>
    <row r="7" spans="1:24" s="14" customFormat="1" ht="15" thickBot="1" x14ac:dyDescent="0.4">
      <c r="A7" s="77"/>
      <c r="B7" s="80"/>
      <c r="C7" s="80"/>
      <c r="D7" s="80"/>
      <c r="E7" s="80"/>
      <c r="F7" s="25" t="s">
        <v>11</v>
      </c>
      <c r="G7" s="27"/>
      <c r="H7" s="27"/>
      <c r="I7" s="28"/>
      <c r="J7" s="26">
        <f t="shared" ref="J7:J11" si="0">IF(I7="oui",G7/2+H7,0)</f>
        <v>0</v>
      </c>
      <c r="K7" s="63"/>
      <c r="L7" s="66"/>
      <c r="M7" s="83"/>
      <c r="N7" s="63"/>
      <c r="O7" s="66"/>
      <c r="P7" s="83"/>
      <c r="Q7" s="45"/>
      <c r="R7" s="35"/>
      <c r="S7" s="48"/>
      <c r="T7" s="4">
        <f t="shared" ref="T7:T11" si="1">IF(I7="oui",1500,0)</f>
        <v>0</v>
      </c>
      <c r="U7" s="51"/>
      <c r="V7" s="54"/>
      <c r="W7" s="57"/>
      <c r="X7" s="60"/>
    </row>
    <row r="8" spans="1:24" s="14" customFormat="1" ht="15" thickBot="1" x14ac:dyDescent="0.4">
      <c r="A8" s="77"/>
      <c r="B8" s="80"/>
      <c r="C8" s="80"/>
      <c r="D8" s="80"/>
      <c r="E8" s="80"/>
      <c r="F8" s="25" t="s">
        <v>6</v>
      </c>
      <c r="G8" s="27"/>
      <c r="H8" s="27"/>
      <c r="I8" s="28"/>
      <c r="J8" s="26">
        <f t="shared" si="0"/>
        <v>0</v>
      </c>
      <c r="K8" s="63"/>
      <c r="L8" s="66"/>
      <c r="M8" s="83"/>
      <c r="N8" s="63"/>
      <c r="O8" s="66"/>
      <c r="P8" s="83"/>
      <c r="Q8" s="45"/>
      <c r="R8" s="35"/>
      <c r="S8" s="48"/>
      <c r="T8" s="4">
        <f t="shared" si="1"/>
        <v>0</v>
      </c>
      <c r="U8" s="51"/>
      <c r="V8" s="54"/>
      <c r="W8" s="57"/>
      <c r="X8" s="60"/>
    </row>
    <row r="9" spans="1:24" s="14" customFormat="1" ht="15" thickBot="1" x14ac:dyDescent="0.4">
      <c r="A9" s="77"/>
      <c r="B9" s="80"/>
      <c r="C9" s="80"/>
      <c r="D9" s="80"/>
      <c r="E9" s="80"/>
      <c r="F9" s="25" t="s">
        <v>7</v>
      </c>
      <c r="G9" s="27"/>
      <c r="H9" s="27"/>
      <c r="I9" s="28"/>
      <c r="J9" s="26">
        <f t="shared" si="0"/>
        <v>0</v>
      </c>
      <c r="K9" s="63"/>
      <c r="L9" s="66"/>
      <c r="M9" s="83"/>
      <c r="N9" s="63"/>
      <c r="O9" s="66"/>
      <c r="P9" s="83"/>
      <c r="Q9" s="45"/>
      <c r="R9" s="35"/>
      <c r="S9" s="48"/>
      <c r="T9" s="4">
        <f t="shared" si="1"/>
        <v>0</v>
      </c>
      <c r="U9" s="51"/>
      <c r="V9" s="54"/>
      <c r="W9" s="57"/>
      <c r="X9" s="60"/>
    </row>
    <row r="10" spans="1:24" s="14" customFormat="1" ht="15" thickBot="1" x14ac:dyDescent="0.4">
      <c r="A10" s="77"/>
      <c r="B10" s="80"/>
      <c r="C10" s="80"/>
      <c r="D10" s="80"/>
      <c r="E10" s="80"/>
      <c r="F10" s="25" t="s">
        <v>8</v>
      </c>
      <c r="G10" s="27"/>
      <c r="H10" s="27"/>
      <c r="I10" s="28"/>
      <c r="J10" s="26">
        <f t="shared" si="0"/>
        <v>0</v>
      </c>
      <c r="K10" s="63"/>
      <c r="L10" s="66"/>
      <c r="M10" s="83"/>
      <c r="N10" s="63"/>
      <c r="O10" s="66"/>
      <c r="P10" s="83"/>
      <c r="Q10" s="45"/>
      <c r="R10" s="35"/>
      <c r="S10" s="48"/>
      <c r="T10" s="4">
        <f t="shared" si="1"/>
        <v>0</v>
      </c>
      <c r="U10" s="51"/>
      <c r="V10" s="54"/>
      <c r="W10" s="57"/>
      <c r="X10" s="60"/>
    </row>
    <row r="11" spans="1:24" ht="15" thickBot="1" x14ac:dyDescent="0.4">
      <c r="A11" s="78"/>
      <c r="B11" s="81"/>
      <c r="C11" s="81"/>
      <c r="D11" s="81"/>
      <c r="E11" s="81"/>
      <c r="F11" s="25" t="s">
        <v>9</v>
      </c>
      <c r="G11" s="27"/>
      <c r="H11" s="27"/>
      <c r="I11" s="28"/>
      <c r="J11" s="26">
        <f t="shared" si="0"/>
        <v>0</v>
      </c>
      <c r="K11" s="64"/>
      <c r="L11" s="67"/>
      <c r="M11" s="84"/>
      <c r="N11" s="64"/>
      <c r="O11" s="67"/>
      <c r="P11" s="84"/>
      <c r="Q11" s="46"/>
      <c r="R11" s="36"/>
      <c r="S11" s="49"/>
      <c r="T11" s="4">
        <f t="shared" si="1"/>
        <v>0</v>
      </c>
      <c r="U11" s="52"/>
      <c r="V11" s="55"/>
      <c r="W11" s="58"/>
      <c r="X11" s="61"/>
    </row>
    <row r="12" spans="1:24" ht="14.4" x14ac:dyDescent="0.3">
      <c r="H12" s="15"/>
      <c r="I12" s="20"/>
      <c r="J12" s="17">
        <f>SUMIF(I6:I11,"oui",J6:J11)</f>
        <v>0</v>
      </c>
      <c r="S12" s="20"/>
      <c r="T12" s="17">
        <f>SUM(T6:T11)</f>
        <v>0</v>
      </c>
    </row>
    <row r="14" spans="1:24" ht="15.5" x14ac:dyDescent="0.35">
      <c r="A14" s="19" t="s">
        <v>22</v>
      </c>
      <c r="K14" s="18"/>
    </row>
    <row r="15" spans="1:24" ht="15.5" x14ac:dyDescent="0.35">
      <c r="A15" s="19" t="s">
        <v>25</v>
      </c>
    </row>
  </sheetData>
  <mergeCells count="27">
    <mergeCell ref="N4:P4"/>
    <mergeCell ref="M6:M11"/>
    <mergeCell ref="N6:N11"/>
    <mergeCell ref="O6:O11"/>
    <mergeCell ref="P6:P11"/>
    <mergeCell ref="K6:K11"/>
    <mergeCell ref="L6:L11"/>
    <mergeCell ref="A4:A5"/>
    <mergeCell ref="B4:E4"/>
    <mergeCell ref="F4:J4"/>
    <mergeCell ref="K4:M4"/>
    <mergeCell ref="A6:A11"/>
    <mergeCell ref="B6:B11"/>
    <mergeCell ref="C6:C11"/>
    <mergeCell ref="D6:D11"/>
    <mergeCell ref="E6:E11"/>
    <mergeCell ref="Q4:S4"/>
    <mergeCell ref="R6:R11"/>
    <mergeCell ref="T4:T5"/>
    <mergeCell ref="U4:W4"/>
    <mergeCell ref="X4:X5"/>
    <mergeCell ref="Q6:Q11"/>
    <mergeCell ref="S6:S11"/>
    <mergeCell ref="U6:U11"/>
    <mergeCell ref="V6:V11"/>
    <mergeCell ref="W6:W11"/>
    <mergeCell ref="X6:X11"/>
  </mergeCells>
  <conditionalFormatting sqref="C6:C11">
    <cfRule type="expression" dxfId="2" priority="3">
      <formula>$A6&gt;2018</formula>
    </cfRule>
  </conditionalFormatting>
  <conditionalFormatting sqref="D6:D11">
    <cfRule type="expression" dxfId="1" priority="2">
      <formula>$A6&gt;2019</formula>
    </cfRule>
  </conditionalFormatting>
  <conditionalFormatting sqref="B6:B11">
    <cfRule type="expression" dxfId="0" priority="1">
      <formula>A6&gt;2017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Aide exceptionnelle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ICHOU</dc:creator>
  <cp:lastModifiedBy>Emeline MASSACRET</cp:lastModifiedBy>
  <cp:lastPrinted>2021-06-14T07:32:42Z</cp:lastPrinted>
  <dcterms:created xsi:type="dcterms:W3CDTF">2021-05-06T12:39:09Z</dcterms:created>
  <dcterms:modified xsi:type="dcterms:W3CDTF">2021-07-18T22:38:21Z</dcterms:modified>
</cp:coreProperties>
</file>